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jkwhut/Desktop/"/>
    </mc:Choice>
  </mc:AlternateContent>
  <bookViews>
    <workbookView xWindow="-60" yWindow="460" windowWidth="27320" windowHeight="130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<sst xmlns="http://schemas.openxmlformats.org/spreadsheetml/2006/main" count="18" uniqueCount="15">
  <si>
    <t>Fiscal Year</t>
  </si>
  <si>
    <t>Total Change</t>
  </si>
  <si>
    <t>Adoption Change</t>
  </si>
  <si>
    <t>Foster Care Change</t>
  </si>
  <si>
    <t>1-Year Change</t>
  </si>
  <si>
    <t>FC Only:FC Pop</t>
  </si>
  <si>
    <t>Total Budget:Foster Care Pop</t>
  </si>
  <si>
    <t>Adopt:FC Pop</t>
  </si>
  <si>
    <t>Foster Care Pop (AFCARS-3yrs)</t>
  </si>
  <si>
    <t>N/A</t>
  </si>
  <si>
    <t>1 Yr Change</t>
  </si>
  <si>
    <t>IV-E Total Estimate</t>
  </si>
  <si>
    <t>IV-E Adoption Estimate</t>
  </si>
  <si>
    <t>IV-E Foster Care Estimate</t>
  </si>
  <si>
    <t>PRESIDENT'S IV-E BUDGET ESTIMATES, 1998-2018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</si>
</sst>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44" fontId="0" fillId="0" borderId="0" xfId="1" applyFont="1"/>
    <xf numFmtId="0" fontId="3" fillId="0" borderId="0" xfId="0" applyFont="1"/>
    <xf numFmtId="44" fontId="3" fillId="0" borderId="0" xfId="1" applyFont="1"/>
    <xf numFmtId="0" fontId="4" fillId="0" borderId="0" xfId="0" applyFont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A2" sqref="A2"/>
    </sheetView>
  </sheetViews>
  <sheetFormatPr baseColWidth="10" defaultRowHeight="16" x14ac:dyDescent="0.2"/>
  <cols>
    <col min="1" max="1" width="10.83203125" style="4"/>
    <col min="2" max="2" width="33.5" customWidth="1"/>
    <col min="3" max="4" width="20.6640625" customWidth="1"/>
    <col min="5" max="5" width="15.83203125" customWidth="1"/>
    <col min="6" max="6" width="19.33203125" customWidth="1"/>
    <col min="7" max="7" width="18.6640625" customWidth="1"/>
    <col min="8" max="8" width="26.6640625" customWidth="1"/>
    <col min="9" max="9" width="19.83203125" customWidth="1"/>
    <col min="10" max="10" width="28.6640625" style="3" customWidth="1"/>
    <col min="11" max="11" width="11.1640625" style="3" customWidth="1"/>
    <col min="12" max="12" width="26" style="3" customWidth="1"/>
    <col min="13" max="13" width="10.83203125" style="3"/>
    <col min="14" max="14" width="24.83203125" style="3" customWidth="1"/>
    <col min="15" max="15" width="10.83203125" style="3"/>
  </cols>
  <sheetData>
    <row r="1" spans="1:15" s="7" customFormat="1" ht="21" x14ac:dyDescent="0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4" customFormat="1" x14ac:dyDescent="0.2">
      <c r="A2" s="4" t="s">
        <v>0</v>
      </c>
      <c r="B2" s="4" t="s">
        <v>13</v>
      </c>
      <c r="C2" s="4" t="s">
        <v>12</v>
      </c>
      <c r="D2" s="4" t="s">
        <v>11</v>
      </c>
      <c r="E2" s="4" t="s">
        <v>1</v>
      </c>
      <c r="F2" s="4" t="s">
        <v>3</v>
      </c>
      <c r="G2" s="4" t="s">
        <v>2</v>
      </c>
      <c r="H2" s="4" t="s">
        <v>8</v>
      </c>
      <c r="I2" s="4" t="s">
        <v>4</v>
      </c>
      <c r="J2" s="5" t="s">
        <v>6</v>
      </c>
      <c r="K2" s="5" t="s">
        <v>10</v>
      </c>
      <c r="L2" s="5" t="s">
        <v>5</v>
      </c>
      <c r="M2" s="5" t="s">
        <v>10</v>
      </c>
      <c r="N2" s="5" t="s">
        <v>7</v>
      </c>
      <c r="O2" s="5" t="s">
        <v>10</v>
      </c>
    </row>
    <row r="3" spans="1:15" x14ac:dyDescent="0.2">
      <c r="A3" s="4">
        <v>1998</v>
      </c>
      <c r="B3" s="2">
        <v>3340</v>
      </c>
      <c r="C3" s="2">
        <v>701</v>
      </c>
      <c r="D3" s="2">
        <f>B3+C3</f>
        <v>4041</v>
      </c>
      <c r="E3" s="2"/>
      <c r="F3" s="2"/>
      <c r="G3" s="2"/>
    </row>
    <row r="4" spans="1:15" x14ac:dyDescent="0.2">
      <c r="A4" s="4">
        <v>1999</v>
      </c>
      <c r="B4" s="2">
        <v>3983</v>
      </c>
      <c r="C4" s="2">
        <v>869</v>
      </c>
      <c r="D4" s="2">
        <f t="shared" ref="D4:D23" si="0">B4+C4</f>
        <v>4852</v>
      </c>
      <c r="E4" s="2">
        <f>D4-D3</f>
        <v>811</v>
      </c>
      <c r="F4" s="2">
        <f>B4-B3</f>
        <v>643</v>
      </c>
      <c r="G4" s="2">
        <f>C4-C3</f>
        <v>168</v>
      </c>
      <c r="H4" t="s">
        <v>9</v>
      </c>
    </row>
    <row r="5" spans="1:15" x14ac:dyDescent="0.2">
      <c r="A5" s="4">
        <v>2000</v>
      </c>
      <c r="B5" s="2">
        <v>4537</v>
      </c>
      <c r="C5" s="2">
        <v>1020</v>
      </c>
      <c r="D5" s="2">
        <f t="shared" si="0"/>
        <v>5557</v>
      </c>
      <c r="E5" s="2">
        <f t="shared" ref="E5:E23" si="1">D5-D4</f>
        <v>705</v>
      </c>
      <c r="F5" s="2">
        <f t="shared" ref="F5:F23" si="2">B5-B4</f>
        <v>554</v>
      </c>
      <c r="G5" s="2">
        <f t="shared" ref="G5:G23" si="3">C5-C4</f>
        <v>151</v>
      </c>
      <c r="H5" t="s">
        <v>9</v>
      </c>
    </row>
    <row r="6" spans="1:15" x14ac:dyDescent="0.2">
      <c r="A6" s="4">
        <v>2001</v>
      </c>
      <c r="B6" s="2">
        <v>5063</v>
      </c>
      <c r="C6" s="2">
        <v>1198</v>
      </c>
      <c r="D6" s="2">
        <f t="shared" si="0"/>
        <v>6261</v>
      </c>
      <c r="E6" s="2">
        <f t="shared" si="1"/>
        <v>704</v>
      </c>
      <c r="F6" s="2">
        <f t="shared" si="2"/>
        <v>526</v>
      </c>
      <c r="G6" s="2">
        <f t="shared" si="3"/>
        <v>178</v>
      </c>
      <c r="H6" s="1">
        <v>559000</v>
      </c>
      <c r="I6" s="1"/>
      <c r="J6" s="3">
        <f>(D6*1000000)/H6</f>
        <v>11200.357781753131</v>
      </c>
      <c r="L6" s="3">
        <f>(B6*1000000)/H6</f>
        <v>9057.2450805008939</v>
      </c>
      <c r="N6" s="3">
        <f>(C6*1000000)/H6</f>
        <v>2143.1127012522361</v>
      </c>
    </row>
    <row r="7" spans="1:15" x14ac:dyDescent="0.2">
      <c r="A7" s="4">
        <v>2002</v>
      </c>
      <c r="B7" s="2">
        <v>5055</v>
      </c>
      <c r="C7" s="2">
        <v>1426</v>
      </c>
      <c r="D7" s="2">
        <f t="shared" si="0"/>
        <v>6481</v>
      </c>
      <c r="E7" s="2">
        <f t="shared" si="1"/>
        <v>220</v>
      </c>
      <c r="F7" s="2">
        <f t="shared" si="2"/>
        <v>-8</v>
      </c>
      <c r="G7" s="2">
        <f t="shared" si="3"/>
        <v>228</v>
      </c>
      <c r="H7" s="1">
        <v>567000</v>
      </c>
      <c r="I7" s="1">
        <f>H7-H6</f>
        <v>8000</v>
      </c>
      <c r="J7" s="3">
        <f t="shared" ref="J7:J23" si="4">(D7*1000000)/H7</f>
        <v>11430.335097001764</v>
      </c>
      <c r="K7" s="3">
        <f>J7-J6</f>
        <v>229.97731524863229</v>
      </c>
      <c r="L7" s="3">
        <f t="shared" ref="L7:L23" si="5">(B7*1000000)/H7</f>
        <v>8915.3439153439158</v>
      </c>
      <c r="M7" s="3">
        <f>L7-L6</f>
        <v>-141.9011651569781</v>
      </c>
      <c r="N7" s="3">
        <f t="shared" ref="N7:N23" si="6">(C7*1000000)/H7</f>
        <v>2514.9911816578483</v>
      </c>
      <c r="O7" s="3">
        <f>N7-N6</f>
        <v>371.87848040561221</v>
      </c>
    </row>
    <row r="8" spans="1:15" x14ac:dyDescent="0.2">
      <c r="A8" s="4">
        <v>2003</v>
      </c>
      <c r="B8" s="2">
        <v>4885</v>
      </c>
      <c r="C8" s="2">
        <v>1585</v>
      </c>
      <c r="D8" s="2">
        <f t="shared" si="0"/>
        <v>6470</v>
      </c>
      <c r="E8" s="2">
        <f t="shared" si="1"/>
        <v>-11</v>
      </c>
      <c r="F8" s="2">
        <f t="shared" si="2"/>
        <v>-170</v>
      </c>
      <c r="G8" s="2">
        <f t="shared" si="3"/>
        <v>159</v>
      </c>
      <c r="H8" s="1">
        <v>552000</v>
      </c>
      <c r="I8" s="1">
        <f t="shared" ref="I8:I23" si="7">H8-H7</f>
        <v>-15000</v>
      </c>
      <c r="J8" s="3">
        <f t="shared" si="4"/>
        <v>11721.014492753624</v>
      </c>
      <c r="K8" s="3">
        <f t="shared" ref="K8:K23" si="8">J8-J7</f>
        <v>290.67939575186028</v>
      </c>
      <c r="L8" s="3">
        <f t="shared" si="5"/>
        <v>8849.63768115942</v>
      </c>
      <c r="M8" s="3">
        <f t="shared" ref="M8:M23" si="9">L8-L7</f>
        <v>-65.70623418449577</v>
      </c>
      <c r="N8" s="3">
        <f t="shared" si="6"/>
        <v>2871.376811594203</v>
      </c>
      <c r="O8" s="3">
        <f t="shared" ref="O8:O23" si="10">N8-N7</f>
        <v>356.38562993635469</v>
      </c>
    </row>
    <row r="9" spans="1:15" x14ac:dyDescent="0.2">
      <c r="A9" s="4">
        <v>2004</v>
      </c>
      <c r="B9" s="2">
        <v>4939</v>
      </c>
      <c r="C9" s="2">
        <v>1700</v>
      </c>
      <c r="D9" s="2">
        <f t="shared" si="0"/>
        <v>6639</v>
      </c>
      <c r="E9" s="2">
        <f t="shared" si="1"/>
        <v>169</v>
      </c>
      <c r="F9" s="2">
        <f t="shared" si="2"/>
        <v>54</v>
      </c>
      <c r="G9" s="2">
        <f t="shared" si="3"/>
        <v>115</v>
      </c>
      <c r="H9" s="1">
        <v>545000</v>
      </c>
      <c r="I9" s="1">
        <f t="shared" si="7"/>
        <v>-7000</v>
      </c>
      <c r="J9" s="3">
        <f t="shared" si="4"/>
        <v>12181.651376146789</v>
      </c>
      <c r="K9" s="3">
        <f t="shared" si="8"/>
        <v>460.63688339316468</v>
      </c>
      <c r="L9" s="3">
        <f t="shared" si="5"/>
        <v>9062.3853211009173</v>
      </c>
      <c r="M9" s="3">
        <f t="shared" si="9"/>
        <v>212.74763994149725</v>
      </c>
      <c r="N9" s="3">
        <f t="shared" si="6"/>
        <v>3119.2660550458718</v>
      </c>
      <c r="O9" s="3">
        <f t="shared" si="10"/>
        <v>247.88924345166879</v>
      </c>
    </row>
    <row r="10" spans="1:15" x14ac:dyDescent="0.2">
      <c r="A10" s="4">
        <v>2005</v>
      </c>
      <c r="B10" s="2">
        <v>4895</v>
      </c>
      <c r="C10" s="2">
        <v>1770</v>
      </c>
      <c r="D10" s="2">
        <f t="shared" si="0"/>
        <v>6665</v>
      </c>
      <c r="E10" s="2">
        <f t="shared" si="1"/>
        <v>26</v>
      </c>
      <c r="F10" s="2">
        <f t="shared" si="2"/>
        <v>-44</v>
      </c>
      <c r="G10" s="2">
        <f t="shared" si="3"/>
        <v>70</v>
      </c>
      <c r="H10" s="1">
        <v>533000</v>
      </c>
      <c r="I10" s="1">
        <f t="shared" si="7"/>
        <v>-12000</v>
      </c>
      <c r="J10" s="3">
        <f t="shared" si="4"/>
        <v>12504.690431519699</v>
      </c>
      <c r="K10" s="3">
        <f t="shared" si="8"/>
        <v>323.0390553729103</v>
      </c>
      <c r="L10" s="3">
        <f t="shared" si="5"/>
        <v>9183.8649155722323</v>
      </c>
      <c r="M10" s="3">
        <f t="shared" si="9"/>
        <v>121.47959447131507</v>
      </c>
      <c r="N10" s="3">
        <f t="shared" si="6"/>
        <v>3320.825515947467</v>
      </c>
      <c r="O10" s="3">
        <f t="shared" si="10"/>
        <v>201.55946090159523</v>
      </c>
    </row>
    <row r="11" spans="1:15" x14ac:dyDescent="0.2">
      <c r="A11" s="4">
        <v>2006</v>
      </c>
      <c r="B11" s="2">
        <v>4685</v>
      </c>
      <c r="C11" s="2">
        <v>1795</v>
      </c>
      <c r="D11" s="2">
        <f t="shared" si="0"/>
        <v>6480</v>
      </c>
      <c r="E11" s="2">
        <f t="shared" si="1"/>
        <v>-185</v>
      </c>
      <c r="F11" s="2">
        <f t="shared" si="2"/>
        <v>-210</v>
      </c>
      <c r="G11" s="2">
        <f t="shared" si="3"/>
        <v>25</v>
      </c>
      <c r="H11" s="1">
        <v>520000</v>
      </c>
      <c r="I11" s="1">
        <f t="shared" si="7"/>
        <v>-13000</v>
      </c>
      <c r="J11" s="3">
        <f t="shared" si="4"/>
        <v>12461.538461538461</v>
      </c>
      <c r="K11" s="3">
        <f t="shared" si="8"/>
        <v>-43.151969981237926</v>
      </c>
      <c r="L11" s="3">
        <f t="shared" si="5"/>
        <v>9009.6153846153848</v>
      </c>
      <c r="M11" s="3">
        <f t="shared" si="9"/>
        <v>-174.24953095684759</v>
      </c>
      <c r="N11" s="3">
        <f t="shared" si="6"/>
        <v>3451.9230769230771</v>
      </c>
      <c r="O11" s="3">
        <f t="shared" si="10"/>
        <v>131.09756097561012</v>
      </c>
    </row>
    <row r="12" spans="1:15" x14ac:dyDescent="0.2">
      <c r="A12" s="4">
        <v>2007</v>
      </c>
      <c r="B12" s="2">
        <v>4757</v>
      </c>
      <c r="C12" s="2">
        <v>2044</v>
      </c>
      <c r="D12" s="2">
        <f t="shared" si="0"/>
        <v>6801</v>
      </c>
      <c r="E12" s="2">
        <f t="shared" si="1"/>
        <v>321</v>
      </c>
      <c r="F12" s="2">
        <f t="shared" si="2"/>
        <v>72</v>
      </c>
      <c r="G12" s="2">
        <f t="shared" si="3"/>
        <v>249</v>
      </c>
      <c r="H12" s="1">
        <v>517000</v>
      </c>
      <c r="I12" s="1">
        <f t="shared" si="7"/>
        <v>-3000</v>
      </c>
      <c r="J12" s="3">
        <f t="shared" si="4"/>
        <v>13154.738878143133</v>
      </c>
      <c r="K12" s="3">
        <f t="shared" si="8"/>
        <v>693.20041660467177</v>
      </c>
      <c r="L12" s="3">
        <f t="shared" si="5"/>
        <v>9201.160541586074</v>
      </c>
      <c r="M12" s="3">
        <f t="shared" si="9"/>
        <v>191.54515697068928</v>
      </c>
      <c r="N12" s="3">
        <f t="shared" si="6"/>
        <v>3953.5783365570601</v>
      </c>
      <c r="O12" s="3">
        <f t="shared" si="10"/>
        <v>501.65525963398295</v>
      </c>
    </row>
    <row r="13" spans="1:15" x14ac:dyDescent="0.2">
      <c r="A13" s="4">
        <v>2008</v>
      </c>
      <c r="B13" s="2">
        <v>4581</v>
      </c>
      <c r="C13" s="2">
        <v>2156</v>
      </c>
      <c r="D13" s="2">
        <f t="shared" si="0"/>
        <v>6737</v>
      </c>
      <c r="E13" s="2">
        <f t="shared" si="1"/>
        <v>-64</v>
      </c>
      <c r="F13" s="2">
        <f t="shared" si="2"/>
        <v>-176</v>
      </c>
      <c r="G13" s="2">
        <f t="shared" si="3"/>
        <v>112</v>
      </c>
      <c r="H13" s="1">
        <v>513000</v>
      </c>
      <c r="I13" s="1">
        <f t="shared" si="7"/>
        <v>-4000</v>
      </c>
      <c r="J13" s="3">
        <f t="shared" si="4"/>
        <v>13132.553606237816</v>
      </c>
      <c r="K13" s="3">
        <f t="shared" si="8"/>
        <v>-22.185271905316768</v>
      </c>
      <c r="L13" s="3">
        <f t="shared" si="5"/>
        <v>8929.8245614035095</v>
      </c>
      <c r="M13" s="3">
        <f t="shared" si="9"/>
        <v>-271.33598018256453</v>
      </c>
      <c r="N13" s="3">
        <f t="shared" si="6"/>
        <v>4202.7290448343083</v>
      </c>
      <c r="O13" s="3">
        <f t="shared" si="10"/>
        <v>249.15070827724821</v>
      </c>
    </row>
    <row r="14" spans="1:15" x14ac:dyDescent="0.2">
      <c r="A14" s="4">
        <v>2009</v>
      </c>
      <c r="B14" s="2">
        <v>4449</v>
      </c>
      <c r="C14" s="2">
        <v>2283</v>
      </c>
      <c r="D14" s="2">
        <f t="shared" si="0"/>
        <v>6732</v>
      </c>
      <c r="E14" s="2">
        <f t="shared" si="1"/>
        <v>-5</v>
      </c>
      <c r="F14" s="2">
        <f t="shared" si="2"/>
        <v>-132</v>
      </c>
      <c r="G14" s="2">
        <f t="shared" si="3"/>
        <v>127</v>
      </c>
      <c r="H14" s="1">
        <v>510000</v>
      </c>
      <c r="I14" s="1">
        <f t="shared" si="7"/>
        <v>-3000</v>
      </c>
      <c r="J14" s="3">
        <f t="shared" si="4"/>
        <v>13200</v>
      </c>
      <c r="K14" s="3">
        <f t="shared" si="8"/>
        <v>67.446393762184016</v>
      </c>
      <c r="L14" s="3">
        <f t="shared" si="5"/>
        <v>8723.5294117647063</v>
      </c>
      <c r="M14" s="3">
        <f t="shared" si="9"/>
        <v>-206.2951496388032</v>
      </c>
      <c r="N14" s="3">
        <f t="shared" si="6"/>
        <v>4476.4705882352937</v>
      </c>
      <c r="O14" s="3">
        <f t="shared" si="10"/>
        <v>273.74154340098539</v>
      </c>
    </row>
    <row r="15" spans="1:15" x14ac:dyDescent="0.2">
      <c r="A15" s="4">
        <v>2010</v>
      </c>
      <c r="B15" s="2">
        <v>4681</v>
      </c>
      <c r="C15" s="2">
        <v>2462</v>
      </c>
      <c r="D15" s="2">
        <f t="shared" si="0"/>
        <v>7143</v>
      </c>
      <c r="E15" s="2">
        <f t="shared" si="1"/>
        <v>411</v>
      </c>
      <c r="F15" s="2">
        <f t="shared" si="2"/>
        <v>232</v>
      </c>
      <c r="G15" s="2">
        <f t="shared" si="3"/>
        <v>179</v>
      </c>
      <c r="H15" s="1">
        <v>491000</v>
      </c>
      <c r="I15" s="1">
        <f t="shared" si="7"/>
        <v>-19000</v>
      </c>
      <c r="J15" s="3">
        <f t="shared" si="4"/>
        <v>14547.861507128309</v>
      </c>
      <c r="K15" s="3">
        <f t="shared" si="8"/>
        <v>1347.8615071283093</v>
      </c>
      <c r="L15" s="3">
        <f t="shared" si="5"/>
        <v>9533.6048879837072</v>
      </c>
      <c r="M15" s="3">
        <f t="shared" si="9"/>
        <v>810.07547621900085</v>
      </c>
      <c r="N15" s="3">
        <f t="shared" si="6"/>
        <v>5014.2566191446031</v>
      </c>
      <c r="O15" s="3">
        <f t="shared" si="10"/>
        <v>537.78603090930937</v>
      </c>
    </row>
    <row r="16" spans="1:15" x14ac:dyDescent="0.2">
      <c r="A16" s="4">
        <v>2011</v>
      </c>
      <c r="B16" s="2">
        <v>4539</v>
      </c>
      <c r="C16" s="2">
        <v>2459</v>
      </c>
      <c r="D16" s="2">
        <f t="shared" si="0"/>
        <v>6998</v>
      </c>
      <c r="E16" s="2">
        <f t="shared" si="1"/>
        <v>-145</v>
      </c>
      <c r="F16" s="2">
        <f t="shared" si="2"/>
        <v>-142</v>
      </c>
      <c r="G16" s="2">
        <f t="shared" si="3"/>
        <v>-3</v>
      </c>
      <c r="H16" s="1">
        <v>463000</v>
      </c>
      <c r="I16" s="1">
        <f t="shared" si="7"/>
        <v>-28000</v>
      </c>
      <c r="J16" s="3">
        <f t="shared" si="4"/>
        <v>15114.470842332614</v>
      </c>
      <c r="K16" s="3">
        <f t="shared" si="8"/>
        <v>566.60933520430444</v>
      </c>
      <c r="L16" s="3">
        <f t="shared" si="5"/>
        <v>9803.4557235421162</v>
      </c>
      <c r="M16" s="3">
        <f t="shared" si="9"/>
        <v>269.85083555840902</v>
      </c>
      <c r="N16" s="3">
        <f t="shared" si="6"/>
        <v>5311.0151187904967</v>
      </c>
      <c r="O16" s="3">
        <f t="shared" si="10"/>
        <v>296.75849964589361</v>
      </c>
    </row>
    <row r="17" spans="1:15" x14ac:dyDescent="0.2">
      <c r="A17" s="4">
        <v>2012</v>
      </c>
      <c r="B17" s="2">
        <v>4288</v>
      </c>
      <c r="C17" s="2">
        <v>2495</v>
      </c>
      <c r="D17" s="2">
        <f t="shared" si="0"/>
        <v>6783</v>
      </c>
      <c r="E17" s="2">
        <f t="shared" si="1"/>
        <v>-215</v>
      </c>
      <c r="F17" s="2">
        <f t="shared" si="2"/>
        <v>-251</v>
      </c>
      <c r="G17" s="2">
        <f t="shared" si="3"/>
        <v>36</v>
      </c>
      <c r="H17" s="1">
        <v>423773</v>
      </c>
      <c r="I17" s="1">
        <f t="shared" si="7"/>
        <v>-39227</v>
      </c>
      <c r="J17" s="3">
        <f t="shared" si="4"/>
        <v>16006.210872330234</v>
      </c>
      <c r="K17" s="3">
        <f t="shared" si="8"/>
        <v>891.74002999761979</v>
      </c>
      <c r="L17" s="3">
        <f t="shared" si="5"/>
        <v>10118.624829802748</v>
      </c>
      <c r="M17" s="3">
        <f t="shared" si="9"/>
        <v>315.16910626063145</v>
      </c>
      <c r="N17" s="3">
        <f t="shared" si="6"/>
        <v>5887.586042527485</v>
      </c>
      <c r="O17" s="3">
        <f t="shared" si="10"/>
        <v>576.57092373698833</v>
      </c>
    </row>
    <row r="18" spans="1:15" x14ac:dyDescent="0.2">
      <c r="A18" s="4">
        <v>2013</v>
      </c>
      <c r="B18" s="2">
        <v>4143</v>
      </c>
      <c r="C18" s="2">
        <v>2537</v>
      </c>
      <c r="D18" s="2">
        <f t="shared" si="0"/>
        <v>6680</v>
      </c>
      <c r="E18" s="2">
        <f t="shared" si="1"/>
        <v>-103</v>
      </c>
      <c r="F18" s="2">
        <f t="shared" si="2"/>
        <v>-145</v>
      </c>
      <c r="G18" s="2">
        <f t="shared" si="3"/>
        <v>42</v>
      </c>
      <c r="H18" s="1">
        <v>408425</v>
      </c>
      <c r="I18" s="1">
        <f t="shared" si="7"/>
        <v>-15348</v>
      </c>
      <c r="J18" s="3">
        <f t="shared" si="4"/>
        <v>16355.512027912102</v>
      </c>
      <c r="K18" s="3">
        <f t="shared" si="8"/>
        <v>349.30115558186844</v>
      </c>
      <c r="L18" s="3">
        <f t="shared" si="5"/>
        <v>10143.845259227521</v>
      </c>
      <c r="M18" s="3">
        <f t="shared" si="9"/>
        <v>25.220429424773101</v>
      </c>
      <c r="N18" s="3">
        <f t="shared" si="6"/>
        <v>6211.6667686845813</v>
      </c>
      <c r="O18" s="3">
        <f t="shared" si="10"/>
        <v>324.08072615709625</v>
      </c>
    </row>
    <row r="19" spans="1:15" x14ac:dyDescent="0.2">
      <c r="A19" s="4">
        <v>2014</v>
      </c>
      <c r="B19" s="2">
        <v>4279</v>
      </c>
      <c r="C19" s="2">
        <v>2463</v>
      </c>
      <c r="D19" s="2">
        <f t="shared" si="0"/>
        <v>6742</v>
      </c>
      <c r="E19" s="2">
        <f t="shared" si="1"/>
        <v>62</v>
      </c>
      <c r="F19" s="2">
        <f t="shared" si="2"/>
        <v>136</v>
      </c>
      <c r="G19" s="2">
        <f t="shared" si="3"/>
        <v>-74</v>
      </c>
      <c r="H19" s="1">
        <v>400540</v>
      </c>
      <c r="I19" s="1">
        <f t="shared" si="7"/>
        <v>-7885</v>
      </c>
      <c r="J19" s="3">
        <f t="shared" si="4"/>
        <v>16832.276426823788</v>
      </c>
      <c r="K19" s="3">
        <f t="shared" si="8"/>
        <v>476.76439891168593</v>
      </c>
      <c r="L19" s="3">
        <f t="shared" si="5"/>
        <v>10683.077844909372</v>
      </c>
      <c r="M19" s="3">
        <f t="shared" si="9"/>
        <v>539.23258568185156</v>
      </c>
      <c r="N19" s="3">
        <f t="shared" si="6"/>
        <v>6149.1985819144156</v>
      </c>
      <c r="O19" s="3">
        <f t="shared" si="10"/>
        <v>-62.46818677016563</v>
      </c>
    </row>
    <row r="20" spans="1:15" x14ac:dyDescent="0.2">
      <c r="A20" s="4">
        <v>2015</v>
      </c>
      <c r="B20" s="2">
        <v>4289</v>
      </c>
      <c r="C20" s="2">
        <v>2504</v>
      </c>
      <c r="D20" s="2">
        <f t="shared" si="0"/>
        <v>6793</v>
      </c>
      <c r="E20" s="2">
        <f t="shared" si="1"/>
        <v>51</v>
      </c>
      <c r="F20" s="2">
        <f t="shared" si="2"/>
        <v>10</v>
      </c>
      <c r="G20" s="2">
        <f t="shared" si="3"/>
        <v>41</v>
      </c>
      <c r="H20" s="1">
        <v>397122</v>
      </c>
      <c r="I20" s="1">
        <f t="shared" si="7"/>
        <v>-3418</v>
      </c>
      <c r="J20" s="3">
        <f t="shared" si="4"/>
        <v>17105.574609314015</v>
      </c>
      <c r="K20" s="3">
        <f t="shared" si="8"/>
        <v>273.29818249022719</v>
      </c>
      <c r="L20" s="3">
        <f t="shared" si="5"/>
        <v>10800.207492911499</v>
      </c>
      <c r="M20" s="3">
        <f t="shared" si="9"/>
        <v>117.12964800212649</v>
      </c>
      <c r="N20" s="3">
        <f t="shared" si="6"/>
        <v>6305.3671164025163</v>
      </c>
      <c r="O20" s="3">
        <f t="shared" si="10"/>
        <v>156.1685344881007</v>
      </c>
    </row>
    <row r="21" spans="1:15" x14ac:dyDescent="0.2">
      <c r="A21" s="4">
        <v>2016</v>
      </c>
      <c r="B21" s="2">
        <v>4772</v>
      </c>
      <c r="C21" s="2">
        <v>2563</v>
      </c>
      <c r="D21" s="2">
        <f t="shared" si="0"/>
        <v>7335</v>
      </c>
      <c r="E21" s="2">
        <f t="shared" si="1"/>
        <v>542</v>
      </c>
      <c r="F21" s="2">
        <f t="shared" si="2"/>
        <v>483</v>
      </c>
      <c r="G21" s="2">
        <f t="shared" si="3"/>
        <v>59</v>
      </c>
      <c r="H21" s="1">
        <v>402378</v>
      </c>
      <c r="I21" s="1">
        <f t="shared" si="7"/>
        <v>5256</v>
      </c>
      <c r="J21" s="3">
        <f t="shared" si="4"/>
        <v>18229.127835020801</v>
      </c>
      <c r="K21" s="3">
        <f t="shared" si="8"/>
        <v>1123.5532257067862</v>
      </c>
      <c r="L21" s="3">
        <f t="shared" si="5"/>
        <v>11859.49530043889</v>
      </c>
      <c r="M21" s="3">
        <f t="shared" si="9"/>
        <v>1059.2878075273911</v>
      </c>
      <c r="N21" s="3">
        <f t="shared" si="6"/>
        <v>6369.6325345819105</v>
      </c>
      <c r="O21" s="3">
        <f t="shared" si="10"/>
        <v>64.265418179394146</v>
      </c>
    </row>
    <row r="22" spans="1:15" x14ac:dyDescent="0.2">
      <c r="A22" s="4">
        <v>2017</v>
      </c>
      <c r="B22" s="2">
        <v>4992</v>
      </c>
      <c r="C22" s="2">
        <v>2780</v>
      </c>
      <c r="D22" s="2">
        <f t="shared" si="0"/>
        <v>7772</v>
      </c>
      <c r="E22" s="2">
        <f t="shared" si="1"/>
        <v>437</v>
      </c>
      <c r="F22" s="2">
        <f t="shared" si="2"/>
        <v>220</v>
      </c>
      <c r="G22" s="2">
        <f t="shared" si="3"/>
        <v>217</v>
      </c>
      <c r="H22" s="1">
        <v>415129</v>
      </c>
      <c r="I22" s="1">
        <f t="shared" si="7"/>
        <v>12751</v>
      </c>
      <c r="J22" s="3">
        <f t="shared" si="4"/>
        <v>18721.891267533705</v>
      </c>
      <c r="K22" s="3">
        <f t="shared" si="8"/>
        <v>492.76343251290382</v>
      </c>
      <c r="L22" s="3">
        <f t="shared" si="5"/>
        <v>12025.177715842545</v>
      </c>
      <c r="M22" s="3">
        <f t="shared" si="9"/>
        <v>165.68241540365489</v>
      </c>
      <c r="N22" s="3">
        <f t="shared" si="6"/>
        <v>6696.7135516911612</v>
      </c>
      <c r="O22" s="3">
        <f t="shared" si="10"/>
        <v>327.08101710925075</v>
      </c>
    </row>
    <row r="23" spans="1:15" x14ac:dyDescent="0.2">
      <c r="A23" s="4">
        <v>2018</v>
      </c>
      <c r="B23" s="2">
        <v>5537</v>
      </c>
      <c r="C23" s="2">
        <v>2867</v>
      </c>
      <c r="D23" s="2">
        <f t="shared" si="0"/>
        <v>8404</v>
      </c>
      <c r="E23" s="2">
        <f t="shared" si="1"/>
        <v>632</v>
      </c>
      <c r="F23" s="2">
        <f t="shared" si="2"/>
        <v>545</v>
      </c>
      <c r="G23" s="2">
        <f t="shared" si="3"/>
        <v>87</v>
      </c>
      <c r="H23" s="1">
        <v>427910</v>
      </c>
      <c r="I23" s="1">
        <f t="shared" si="7"/>
        <v>12781</v>
      </c>
      <c r="J23" s="3">
        <f t="shared" si="4"/>
        <v>19639.643850342363</v>
      </c>
      <c r="K23" s="3">
        <f t="shared" si="8"/>
        <v>917.75258280865819</v>
      </c>
      <c r="L23" s="3">
        <f t="shared" si="5"/>
        <v>12939.636839522329</v>
      </c>
      <c r="M23" s="3">
        <f t="shared" si="9"/>
        <v>914.45912367978417</v>
      </c>
      <c r="N23" s="3">
        <f t="shared" si="6"/>
        <v>6700.0070108200325</v>
      </c>
      <c r="O23" s="3">
        <f t="shared" si="10"/>
        <v>3.2934591288712909</v>
      </c>
    </row>
  </sheetData>
  <mergeCells count="1">
    <mergeCell ref="A1:O1"/>
  </mergeCells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2017-05-29T21:48:02Z</dcterms:created>
  <dcterms:modified xsi:type="dcterms:W3CDTF">2017-05-30T19:21:10Z</dcterms:modified>
</cp:coreProperties>
</file>